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</externalReferences>
  <definedNames>
    <definedName name="_xlnm.Print_Area" localSheetId="0">Tonery!$B$1:$S$18</definedName>
  </definedNames>
  <calcPr calcId="145621"/>
</workbook>
</file>

<file path=xl/calcChain.xml><?xml version="1.0" encoding="utf-8"?>
<calcChain xmlns="http://schemas.openxmlformats.org/spreadsheetml/2006/main">
  <c r="S12" i="1" l="1"/>
  <c r="R13" i="1"/>
  <c r="R14" i="1"/>
  <c r="S14" i="1"/>
  <c r="O12" i="1"/>
  <c r="O13" i="1"/>
  <c r="O14" i="1"/>
  <c r="S13" i="1" l="1"/>
  <c r="R12" i="1"/>
  <c r="S8" i="1"/>
  <c r="O8" i="1"/>
  <c r="R8" i="1" l="1"/>
  <c r="R9" i="1"/>
  <c r="S10" i="1"/>
  <c r="R11" i="1"/>
  <c r="S11" i="1"/>
  <c r="R15" i="1"/>
  <c r="S15" i="1"/>
  <c r="O9" i="1"/>
  <c r="O10" i="1"/>
  <c r="O11" i="1"/>
  <c r="O15" i="1"/>
  <c r="S9" i="1" l="1"/>
  <c r="R10" i="1"/>
  <c r="S7" i="1"/>
  <c r="R7" i="1"/>
  <c r="O7" i="1"/>
  <c r="P18" i="1" s="1"/>
  <c r="Q18" i="1" l="1"/>
</calcChain>
</file>

<file path=xl/sharedStrings.xml><?xml version="1.0" encoding="utf-8"?>
<sst xmlns="http://schemas.openxmlformats.org/spreadsheetml/2006/main" count="67" uniqueCount="53">
  <si>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</si>
  <si>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</si>
  <si>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</si>
  <si>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</si>
  <si>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</si>
  <si>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</si>
  <si>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</si>
  <si>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</si>
  <si>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</si>
  <si>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</si>
  <si>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</si>
  <si>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</si>
  <si>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</si>
  <si>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</si>
  <si>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</si>
  <si>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</si>
  <si>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</si>
  <si>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</si>
  <si>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</si>
  <si>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</si>
  <si>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</si>
  <si>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NE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</si>
  <si>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</si>
  <si>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</si>
  <si>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</si>
  <si>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</si>
  <si>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</si>
  <si>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</si>
  <si>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Příloha č. 2 Kupní smlouvy - technická specifikace
Tonery (II.) 013 - 2021 (kompatibilní)</t>
  </si>
  <si>
    <t>Toner do tiskárny OKI MC 853 - černý</t>
  </si>
  <si>
    <t>Toner do tiskárny HP LaserJet Pro MFP26a - černý</t>
  </si>
  <si>
    <t>Toner do tiskárny HP LaserJet Pro MFP M28a - černý</t>
  </si>
  <si>
    <t>Samostatná faktura</t>
  </si>
  <si>
    <t>ANO</t>
  </si>
  <si>
    <t>Vybrané instituty nové úpravy soukromého a trestního práva v aplikační praxi - III - SGS-2019-012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</si>
  <si>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</si>
  <si>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DFPE - Bc. Veronika Forstová, 
Tel.: 37763 6001,
vforstov@fpe.zcu.cz</t>
  </si>
  <si>
    <t>Veleslavínova 42, 
301 00 Plzeň, 
Fakulta pedagogická - Děkanát,
místnost VC 315</t>
  </si>
  <si>
    <t>KPO - Helena Průchová, 
Tel.: 37763 7281,
pruchova@kpo.zcu.cz</t>
  </si>
  <si>
    <t>sady Pětatřicátníků 14, 301 00 Plzeň,
 Fakulta právnická -
Katedra občanského práva, 
místnost PC 217</t>
  </si>
  <si>
    <t>Toner do tiskárny Samsung XPress C480 - černý</t>
  </si>
  <si>
    <t>Toner do tiskárny Lexmark CX727 - černý</t>
  </si>
  <si>
    <t>Originální, nebo kompatibilní toner splňující podmínky certifikátu STMC. 
Minimální výtěžnost při 5% pokrytí 7 000 stran A4.</t>
  </si>
  <si>
    <t>Toner do tiskárny OKI MC 853 - barva purpurová</t>
  </si>
  <si>
    <t>Toner do tiskárny OKI MC 853 - barva modrá</t>
  </si>
  <si>
    <t>Toner do tiskárny OKI MC 853 - barva žlutá</t>
  </si>
  <si>
    <t>Originální, nebo kompatibilní toner splňující podmínky certifikátu STMC. 
Minimální výtěžnost při 5% pokrytí 7 300 stran A4.</t>
  </si>
  <si>
    <t>Originální, nebo kompatibilní toner splňující podmínky certifikátu STMC. 
Minimální výtěžnost při 5% pokrytí 1 000 stran A4.</t>
  </si>
  <si>
    <t>Originální, nebo kompatibilní toner splňující podmínky certifikátu STMC. 
Minimální výtěžnost při 5% pokrytí 1 500 stran A4.</t>
  </si>
  <si>
    <t>Originální, nebo kompatibilní toner splňující podmínky certifikátu STMC. 
Minimální výtěžnost při 5% pokrytí 13 000 stran A4.</t>
  </si>
  <si>
    <t>Originální, nebo kompatibilní toner splňující podmínky certifikátu STMC. 
Minimální výtěžnost při 5% pokrytí 2 000 stran.</t>
  </si>
  <si>
    <t xml:space="preserve">Toner do tiskárny HP LaserJet 1022n - černý  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</si>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</sst>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10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5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7" xfId="0" applyBorder="1"/>
    <xf numFmtId="0" fontId="0" fillId="0" borderId="0" xfId="0" applyAlignment="1">
      <alignment horizontal="left" vertical="center" inden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left" vertical="center" wrapText="1" inden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0" fillId="3" borderId="8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11" fillId="4" borderId="10" xfId="0" applyFont="1" applyFill="1" applyBorder="1" applyAlignment="1" applyProtection="1">
      <alignment horizontal="left" vertical="center" wrapText="1" indent="1"/>
      <protection locked="0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0" fontId="11" fillId="4" borderId="17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/>
  </cellStyles>
  <dxfs count="9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165"/>
  <sheetViews>
    <sheetView tabSelected="1" zoomScale="60" zoomScaleNormal="60" workbookViewId="0">
      <selection activeCell="N12" sqref="N12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8.33203125" style="1" customWidth="1"/>
    <col min="4" max="4" width="9.6640625" style="2" bestFit="1" customWidth="1"/>
    <col min="5" max="5" width="9" style="3" bestFit="1" customWidth="1"/>
    <col min="6" max="6" width="68.44140625" style="1" customWidth="1"/>
    <col min="7" max="7" width="29.5546875" style="1" bestFit="1" customWidth="1"/>
    <col min="8" max="8" width="20.5546875" style="1" bestFit="1" customWidth="1"/>
    <col min="9" max="9" width="19" style="1" bestFit="1" customWidth="1"/>
    <col min="10" max="10" width="45.44140625" style="5" customWidth="1"/>
    <col min="11" max="11" width="18.6640625" style="5" hidden="1" customWidth="1"/>
    <col min="12" max="12" width="27.5546875" style="5" customWidth="1"/>
    <col min="13" max="13" width="44" style="5" customWidth="1"/>
    <col min="14" max="14" width="25.6640625" style="1" customWidth="1"/>
    <col min="15" max="15" width="14.33203125" style="1" hidden="1" customWidth="1"/>
    <col min="16" max="16" width="20.6640625" style="5" bestFit="1" customWidth="1"/>
    <col min="17" max="17" width="24.6640625" style="5" customWidth="1"/>
    <col min="18" max="18" width="20.6640625" style="5" bestFit="1" customWidth="1"/>
    <col min="19" max="19" width="19.6640625" style="5" bestFit="1" customWidth="1"/>
    <col min="20" max="20" width="11.109375" style="5" hidden="1" customWidth="1"/>
    <col min="21" max="21" width="52.33203125" style="4" bestFit="1" customWidth="1"/>
    <col min="22" max="16384" width="8.88671875" style="5"/>
  </cols>
  <sheetData>
    <row r="1" spans="2:21" ht="34.200000000000003" customHeight="1" x14ac:dyDescent="0.3">
      <c r="B1" s="87" t="s">
        <v>28</v>
      </c>
      <c r="C1" s="87"/>
      <c r="D1" s="29"/>
      <c r="E1" s="30"/>
    </row>
    <row r="2" spans="2:21" ht="22.2" customHeight="1" x14ac:dyDescent="0.3">
      <c r="B2" s="33"/>
      <c r="C2" s="33"/>
      <c r="D2" s="29"/>
      <c r="E2" s="30"/>
    </row>
    <row r="3" spans="2:21" s="28" customFormat="1" ht="25.2" customHeight="1" x14ac:dyDescent="0.3">
      <c r="B3" s="34"/>
      <c r="C3" s="31" t="s">
        <v>0</v>
      </c>
      <c r="D3" s="10"/>
      <c r="E3" s="10"/>
      <c r="F3" s="10"/>
      <c r="G3" s="32"/>
      <c r="H3" s="32"/>
      <c r="I3" s="32"/>
      <c r="J3" s="32"/>
      <c r="K3" s="32"/>
      <c r="L3" s="32"/>
      <c r="M3" s="7"/>
      <c r="N3" s="35"/>
      <c r="O3" s="20"/>
      <c r="P3" s="35"/>
      <c r="Q3" s="35"/>
      <c r="R3" s="35"/>
      <c r="S3" s="35"/>
      <c r="U3" s="20"/>
    </row>
    <row r="4" spans="2:21" s="28" customFormat="1" ht="25.2" customHeight="1" thickBot="1" x14ac:dyDescent="0.35">
      <c r="B4" s="36"/>
      <c r="C4" s="38" t="s">
        <v>1</v>
      </c>
      <c r="D4" s="10"/>
      <c r="E4" s="10"/>
      <c r="F4" s="10"/>
      <c r="G4" s="10"/>
      <c r="H4" s="7"/>
      <c r="I4" s="7"/>
      <c r="J4" s="7"/>
      <c r="K4" s="7"/>
      <c r="L4" s="7"/>
      <c r="M4" s="7"/>
      <c r="N4" s="20"/>
      <c r="O4" s="20"/>
      <c r="P4" s="7"/>
      <c r="Q4" s="7"/>
      <c r="S4" s="7"/>
      <c r="U4" s="20"/>
    </row>
    <row r="5" spans="2:21" ht="34.5" customHeight="1" thickBot="1" x14ac:dyDescent="0.35">
      <c r="B5" s="11"/>
      <c r="C5" s="12"/>
      <c r="D5" s="13"/>
      <c r="E5" s="13"/>
      <c r="F5" s="6"/>
      <c r="G5" s="14" t="s">
        <v>2</v>
      </c>
      <c r="H5" s="6"/>
      <c r="I5" s="6"/>
      <c r="N5" s="15"/>
      <c r="O5" s="15"/>
      <c r="Q5" s="14" t="s">
        <v>2</v>
      </c>
      <c r="U5" s="9"/>
    </row>
    <row r="6" spans="2:21" ht="102.75" customHeight="1" thickTop="1" thickBot="1" x14ac:dyDescent="0.35">
      <c r="B6" s="16" t="s">
        <v>3</v>
      </c>
      <c r="C6" s="39" t="s">
        <v>16</v>
      </c>
      <c r="D6" s="17" t="s">
        <v>4</v>
      </c>
      <c r="E6" s="39" t="s">
        <v>17</v>
      </c>
      <c r="F6" s="39" t="s">
        <v>18</v>
      </c>
      <c r="G6" s="18" t="s">
        <v>5</v>
      </c>
      <c r="H6" s="39" t="s">
        <v>19</v>
      </c>
      <c r="I6" s="39" t="s">
        <v>20</v>
      </c>
      <c r="J6" s="17" t="s">
        <v>35</v>
      </c>
      <c r="K6" s="39" t="s">
        <v>22</v>
      </c>
      <c r="L6" s="40" t="s">
        <v>23</v>
      </c>
      <c r="M6" s="39" t="s">
        <v>24</v>
      </c>
      <c r="N6" s="17" t="s">
        <v>52</v>
      </c>
      <c r="O6" s="39" t="s">
        <v>25</v>
      </c>
      <c r="P6" s="17" t="s">
        <v>6</v>
      </c>
      <c r="Q6" s="19" t="s">
        <v>7</v>
      </c>
      <c r="R6" s="57" t="s">
        <v>8</v>
      </c>
      <c r="S6" s="57" t="s">
        <v>9</v>
      </c>
      <c r="T6" s="39" t="s">
        <v>26</v>
      </c>
      <c r="U6" s="39" t="s">
        <v>27</v>
      </c>
    </row>
    <row r="7" spans="2:21" ht="42" customHeight="1" thickTop="1" x14ac:dyDescent="0.3">
      <c r="B7" s="49">
        <v>1</v>
      </c>
      <c r="C7" s="76" t="s">
        <v>29</v>
      </c>
      <c r="D7" s="50">
        <v>1</v>
      </c>
      <c r="E7" s="51" t="s">
        <v>15</v>
      </c>
      <c r="F7" s="76" t="s">
        <v>42</v>
      </c>
      <c r="G7" s="101"/>
      <c r="H7" s="93" t="s">
        <v>32</v>
      </c>
      <c r="I7" s="80" t="s">
        <v>21</v>
      </c>
      <c r="J7" s="80"/>
      <c r="K7" s="80"/>
      <c r="L7" s="93" t="s">
        <v>36</v>
      </c>
      <c r="M7" s="93" t="s">
        <v>37</v>
      </c>
      <c r="N7" s="52">
        <v>14</v>
      </c>
      <c r="O7" s="53">
        <f t="shared" ref="O7:O15" si="0">D7*P7</f>
        <v>1200</v>
      </c>
      <c r="P7" s="54">
        <v>1200</v>
      </c>
      <c r="Q7" s="97"/>
      <c r="R7" s="55">
        <f t="shared" ref="R7" si="1">D7*Q7</f>
        <v>0</v>
      </c>
      <c r="S7" s="56" t="str">
        <f t="shared" ref="S7" si="2">IF(ISNUMBER(Q7), IF(Q7&gt;P7,"NEVYHOVUJE","VYHOVUJE")," ")</f>
        <v xml:space="preserve"> </v>
      </c>
      <c r="T7" s="80"/>
      <c r="U7" s="80" t="s">
        <v>10</v>
      </c>
    </row>
    <row r="8" spans="2:21" ht="42" customHeight="1" x14ac:dyDescent="0.3">
      <c r="B8" s="41">
        <v>2</v>
      </c>
      <c r="C8" s="77" t="s">
        <v>43</v>
      </c>
      <c r="D8" s="42">
        <v>1</v>
      </c>
      <c r="E8" s="43" t="s">
        <v>15</v>
      </c>
      <c r="F8" s="77" t="s">
        <v>46</v>
      </c>
      <c r="G8" s="102"/>
      <c r="H8" s="94"/>
      <c r="I8" s="81"/>
      <c r="J8" s="81"/>
      <c r="K8" s="81"/>
      <c r="L8" s="95"/>
      <c r="M8" s="95"/>
      <c r="N8" s="44">
        <v>14</v>
      </c>
      <c r="O8" s="45">
        <f t="shared" si="0"/>
        <v>1200</v>
      </c>
      <c r="P8" s="46">
        <v>1200</v>
      </c>
      <c r="Q8" s="98"/>
      <c r="R8" s="47">
        <f t="shared" ref="R8" si="3">D8*Q8</f>
        <v>0</v>
      </c>
      <c r="S8" s="48" t="str">
        <f t="shared" ref="S8" si="4">IF(ISNUMBER(Q8), IF(Q8&gt;P8,"NEVYHOVUJE","VYHOVUJE")," ")</f>
        <v xml:space="preserve"> </v>
      </c>
      <c r="T8" s="81"/>
      <c r="U8" s="81"/>
    </row>
    <row r="9" spans="2:21" ht="42" customHeight="1" x14ac:dyDescent="0.3">
      <c r="B9" s="41">
        <v>3</v>
      </c>
      <c r="C9" s="77" t="s">
        <v>44</v>
      </c>
      <c r="D9" s="42">
        <v>1</v>
      </c>
      <c r="E9" s="43" t="s">
        <v>15</v>
      </c>
      <c r="F9" s="77" t="s">
        <v>46</v>
      </c>
      <c r="G9" s="102"/>
      <c r="H9" s="94"/>
      <c r="I9" s="81"/>
      <c r="J9" s="81"/>
      <c r="K9" s="81"/>
      <c r="L9" s="95"/>
      <c r="M9" s="95"/>
      <c r="N9" s="44">
        <v>14</v>
      </c>
      <c r="O9" s="45">
        <f t="shared" si="0"/>
        <v>1200</v>
      </c>
      <c r="P9" s="46">
        <v>1200</v>
      </c>
      <c r="Q9" s="98"/>
      <c r="R9" s="47">
        <f t="shared" ref="R9:R15" si="5">D9*Q9</f>
        <v>0</v>
      </c>
      <c r="S9" s="48" t="str">
        <f t="shared" ref="S9:S15" si="6">IF(ISNUMBER(Q9), IF(Q9&gt;P9,"NEVYHOVUJE","VYHOVUJE")," ")</f>
        <v xml:space="preserve"> </v>
      </c>
      <c r="T9" s="81"/>
      <c r="U9" s="81"/>
    </row>
    <row r="10" spans="2:21" ht="42" customHeight="1" x14ac:dyDescent="0.3">
      <c r="B10" s="41">
        <v>4</v>
      </c>
      <c r="C10" s="77" t="s">
        <v>45</v>
      </c>
      <c r="D10" s="42">
        <v>1</v>
      </c>
      <c r="E10" s="43" t="s">
        <v>15</v>
      </c>
      <c r="F10" s="77" t="s">
        <v>46</v>
      </c>
      <c r="G10" s="102"/>
      <c r="H10" s="94"/>
      <c r="I10" s="81"/>
      <c r="J10" s="81"/>
      <c r="K10" s="81"/>
      <c r="L10" s="95"/>
      <c r="M10" s="95"/>
      <c r="N10" s="44">
        <v>14</v>
      </c>
      <c r="O10" s="45">
        <f t="shared" si="0"/>
        <v>1200</v>
      </c>
      <c r="P10" s="46">
        <v>1200</v>
      </c>
      <c r="Q10" s="98"/>
      <c r="R10" s="47">
        <f t="shared" si="5"/>
        <v>0</v>
      </c>
      <c r="S10" s="48" t="str">
        <f t="shared" si="6"/>
        <v xml:space="preserve"> </v>
      </c>
      <c r="T10" s="81"/>
      <c r="U10" s="81"/>
    </row>
    <row r="11" spans="2:21" ht="42" customHeight="1" x14ac:dyDescent="0.3">
      <c r="B11" s="41">
        <v>5</v>
      </c>
      <c r="C11" s="77" t="s">
        <v>30</v>
      </c>
      <c r="D11" s="42">
        <v>2</v>
      </c>
      <c r="E11" s="43" t="s">
        <v>15</v>
      </c>
      <c r="F11" s="77" t="s">
        <v>47</v>
      </c>
      <c r="G11" s="102"/>
      <c r="H11" s="94"/>
      <c r="I11" s="81"/>
      <c r="J11" s="81"/>
      <c r="K11" s="81"/>
      <c r="L11" s="95"/>
      <c r="M11" s="95"/>
      <c r="N11" s="44">
        <v>14</v>
      </c>
      <c r="O11" s="45">
        <f t="shared" si="0"/>
        <v>800</v>
      </c>
      <c r="P11" s="46">
        <v>400</v>
      </c>
      <c r="Q11" s="98"/>
      <c r="R11" s="47">
        <f t="shared" si="5"/>
        <v>0</v>
      </c>
      <c r="S11" s="48" t="str">
        <f t="shared" si="6"/>
        <v xml:space="preserve"> </v>
      </c>
      <c r="T11" s="81"/>
      <c r="U11" s="81"/>
    </row>
    <row r="12" spans="2:21" ht="42" customHeight="1" x14ac:dyDescent="0.3">
      <c r="B12" s="58">
        <v>6</v>
      </c>
      <c r="C12" s="59" t="s">
        <v>31</v>
      </c>
      <c r="D12" s="60">
        <v>2</v>
      </c>
      <c r="E12" s="61" t="s">
        <v>15</v>
      </c>
      <c r="F12" s="78" t="s">
        <v>47</v>
      </c>
      <c r="G12" s="103"/>
      <c r="H12" s="94"/>
      <c r="I12" s="81"/>
      <c r="J12" s="81"/>
      <c r="K12" s="81"/>
      <c r="L12" s="95"/>
      <c r="M12" s="95"/>
      <c r="N12" s="62">
        <v>14</v>
      </c>
      <c r="O12" s="45">
        <f t="shared" si="0"/>
        <v>1100</v>
      </c>
      <c r="P12" s="64">
        <v>550</v>
      </c>
      <c r="Q12" s="99"/>
      <c r="R12" s="47">
        <f t="shared" ref="R12:R14" si="7">D12*Q12</f>
        <v>0</v>
      </c>
      <c r="S12" s="48" t="str">
        <f t="shared" ref="S12:S14" si="8">IF(ISNUMBER(Q12), IF(Q12&gt;P12,"NEVYHOVUJE","VYHOVUJE")," ")</f>
        <v xml:space="preserve"> </v>
      </c>
      <c r="T12" s="81"/>
      <c r="U12" s="81"/>
    </row>
    <row r="13" spans="2:21" ht="42" customHeight="1" x14ac:dyDescent="0.3">
      <c r="B13" s="58">
        <v>7</v>
      </c>
      <c r="C13" s="78" t="s">
        <v>40</v>
      </c>
      <c r="D13" s="60">
        <v>2</v>
      </c>
      <c r="E13" s="61" t="s">
        <v>15</v>
      </c>
      <c r="F13" s="78" t="s">
        <v>48</v>
      </c>
      <c r="G13" s="103"/>
      <c r="H13" s="94"/>
      <c r="I13" s="81"/>
      <c r="J13" s="81"/>
      <c r="K13" s="81"/>
      <c r="L13" s="95"/>
      <c r="M13" s="95"/>
      <c r="N13" s="62">
        <v>14</v>
      </c>
      <c r="O13" s="45">
        <f t="shared" si="0"/>
        <v>1400</v>
      </c>
      <c r="P13" s="64">
        <v>700</v>
      </c>
      <c r="Q13" s="99"/>
      <c r="R13" s="47">
        <f t="shared" si="7"/>
        <v>0</v>
      </c>
      <c r="S13" s="48" t="str">
        <f t="shared" si="8"/>
        <v xml:space="preserve"> </v>
      </c>
      <c r="T13" s="81"/>
      <c r="U13" s="81"/>
    </row>
    <row r="14" spans="2:21" ht="42" customHeight="1" thickBot="1" x14ac:dyDescent="0.35">
      <c r="B14" s="58">
        <v>8</v>
      </c>
      <c r="C14" s="78" t="s">
        <v>41</v>
      </c>
      <c r="D14" s="60">
        <v>1</v>
      </c>
      <c r="E14" s="61" t="s">
        <v>15</v>
      </c>
      <c r="F14" s="78" t="s">
        <v>49</v>
      </c>
      <c r="G14" s="103"/>
      <c r="H14" s="94"/>
      <c r="I14" s="82"/>
      <c r="J14" s="82"/>
      <c r="K14" s="82"/>
      <c r="L14" s="96"/>
      <c r="M14" s="96"/>
      <c r="N14" s="62">
        <v>14</v>
      </c>
      <c r="O14" s="63">
        <f t="shared" si="0"/>
        <v>4000</v>
      </c>
      <c r="P14" s="64">
        <v>4000</v>
      </c>
      <c r="Q14" s="99"/>
      <c r="R14" s="65">
        <f t="shared" si="7"/>
        <v>0</v>
      </c>
      <c r="S14" s="66" t="str">
        <f t="shared" si="8"/>
        <v xml:space="preserve"> </v>
      </c>
      <c r="T14" s="82"/>
      <c r="U14" s="82"/>
    </row>
    <row r="15" spans="2:21" ht="70.8" customHeight="1" thickBot="1" x14ac:dyDescent="0.35">
      <c r="B15" s="67">
        <v>9</v>
      </c>
      <c r="C15" s="79" t="s">
        <v>51</v>
      </c>
      <c r="D15" s="68">
        <v>3</v>
      </c>
      <c r="E15" s="69" t="s">
        <v>15</v>
      </c>
      <c r="F15" s="79" t="s">
        <v>50</v>
      </c>
      <c r="G15" s="104"/>
      <c r="H15" s="75" t="s">
        <v>32</v>
      </c>
      <c r="I15" s="69" t="s">
        <v>33</v>
      </c>
      <c r="J15" s="69" t="s">
        <v>34</v>
      </c>
      <c r="K15" s="69"/>
      <c r="L15" s="75" t="s">
        <v>38</v>
      </c>
      <c r="M15" s="75" t="s">
        <v>39</v>
      </c>
      <c r="N15" s="70">
        <v>14</v>
      </c>
      <c r="O15" s="71">
        <f t="shared" si="0"/>
        <v>750</v>
      </c>
      <c r="P15" s="72">
        <v>250</v>
      </c>
      <c r="Q15" s="100"/>
      <c r="R15" s="73">
        <f t="shared" si="5"/>
        <v>0</v>
      </c>
      <c r="S15" s="74" t="str">
        <f t="shared" si="6"/>
        <v xml:space="preserve"> </v>
      </c>
      <c r="T15" s="69"/>
      <c r="U15" s="69" t="s">
        <v>10</v>
      </c>
    </row>
    <row r="16" spans="2:21" ht="13.5" customHeight="1" thickTop="1" thickBot="1" x14ac:dyDescent="0.35">
      <c r="C16" s="5"/>
      <c r="D16" s="5"/>
      <c r="E16" s="5"/>
      <c r="F16" s="5"/>
      <c r="G16" s="5"/>
      <c r="H16" s="5"/>
      <c r="I16" s="5"/>
      <c r="N16" s="5"/>
      <c r="O16" s="5"/>
      <c r="R16" s="37"/>
    </row>
    <row r="17" spans="2:21" ht="60.75" customHeight="1" thickTop="1" thickBot="1" x14ac:dyDescent="0.35">
      <c r="B17" s="88" t="s">
        <v>11</v>
      </c>
      <c r="C17" s="89"/>
      <c r="D17" s="89"/>
      <c r="E17" s="89"/>
      <c r="F17" s="89"/>
      <c r="G17" s="89"/>
      <c r="H17" s="20"/>
      <c r="I17" s="20"/>
      <c r="J17" s="20"/>
      <c r="K17" s="21"/>
      <c r="L17" s="9"/>
      <c r="M17" s="9"/>
      <c r="N17" s="22"/>
      <c r="O17" s="22"/>
      <c r="P17" s="23" t="s">
        <v>12</v>
      </c>
      <c r="Q17" s="90" t="s">
        <v>13</v>
      </c>
      <c r="R17" s="91"/>
      <c r="S17" s="92"/>
      <c r="T17" s="15"/>
      <c r="U17" s="24"/>
    </row>
    <row r="18" spans="2:21" ht="33" customHeight="1" thickTop="1" thickBot="1" x14ac:dyDescent="0.35">
      <c r="B18" s="83" t="s">
        <v>14</v>
      </c>
      <c r="C18" s="83"/>
      <c r="D18" s="83"/>
      <c r="E18" s="83"/>
      <c r="F18" s="83"/>
      <c r="G18" s="83"/>
      <c r="H18" s="25"/>
      <c r="K18" s="8"/>
      <c r="L18" s="8"/>
      <c r="M18" s="8"/>
      <c r="N18" s="26"/>
      <c r="O18" s="26"/>
      <c r="P18" s="27">
        <f>SUM(O7:O15)</f>
        <v>12850</v>
      </c>
      <c r="Q18" s="84">
        <f>SUM(R7:R15)</f>
        <v>0</v>
      </c>
      <c r="R18" s="85"/>
      <c r="S18" s="86"/>
    </row>
    <row r="19" spans="2:21" ht="14.25" customHeight="1" thickTop="1" x14ac:dyDescent="0.3"/>
    <row r="20" spans="2:21" ht="14.25" customHeight="1" x14ac:dyDescent="0.3"/>
    <row r="21" spans="2:21" ht="14.25" customHeight="1" x14ac:dyDescent="0.3"/>
    <row r="22" spans="2:21" ht="14.25" customHeight="1" x14ac:dyDescent="0.3"/>
    <row r="23" spans="2:21" ht="14.25" customHeight="1" x14ac:dyDescent="0.3"/>
    <row r="24" spans="2:21" ht="14.25" customHeight="1" x14ac:dyDescent="0.3"/>
    <row r="25" spans="2:21" ht="14.25" customHeight="1" x14ac:dyDescent="0.3"/>
    <row r="26" spans="2:21" ht="14.25" customHeight="1" x14ac:dyDescent="0.3"/>
    <row r="27" spans="2:21" ht="14.25" customHeight="1" x14ac:dyDescent="0.3"/>
    <row r="28" spans="2:21" ht="14.25" customHeight="1" x14ac:dyDescent="0.3"/>
    <row r="29" spans="2:21" ht="14.25" customHeight="1" x14ac:dyDescent="0.3"/>
    <row r="30" spans="2:21" ht="14.25" customHeight="1" x14ac:dyDescent="0.3"/>
    <row r="31" spans="2:21" ht="14.25" customHeight="1" x14ac:dyDescent="0.3"/>
    <row r="32" spans="2:21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</sheetData>
  <sheetProtection password="C143" sheet="1" objects="1" scenarios="1"/>
  <mergeCells count="13">
    <mergeCell ref="U7:U14"/>
    <mergeCell ref="T7:T14"/>
    <mergeCell ref="B18:G18"/>
    <mergeCell ref="Q18:S18"/>
    <mergeCell ref="B1:C1"/>
    <mergeCell ref="B17:G17"/>
    <mergeCell ref="Q17:S17"/>
    <mergeCell ref="H7:H14"/>
    <mergeCell ref="I7:I14"/>
    <mergeCell ref="J7:J14"/>
    <mergeCell ref="K7:K14"/>
    <mergeCell ref="L7:L14"/>
    <mergeCell ref="M7:M14"/>
  </mergeCells>
  <conditionalFormatting sqref="B7:B15">
    <cfRule type="containsBlanks" dxfId="8" priority="49">
      <formula>LEN(TRIM(B7))=0</formula>
    </cfRule>
  </conditionalFormatting>
  <conditionalFormatting sqref="B7:B15">
    <cfRule type="cellIs" dxfId="7" priority="44" operator="greaterThanOrEqual">
      <formula>1</formula>
    </cfRule>
  </conditionalFormatting>
  <conditionalFormatting sqref="S7:S15">
    <cfRule type="cellIs" dxfId="6" priority="41" operator="equal">
      <formula>"VYHOVUJE"</formula>
    </cfRule>
  </conditionalFormatting>
  <conditionalFormatting sqref="S7:S15">
    <cfRule type="cellIs" dxfId="5" priority="40" operator="equal">
      <formula>"NEVYHOVUJE"</formula>
    </cfRule>
  </conditionalFormatting>
  <conditionalFormatting sqref="G7:G15 Q7:Q15">
    <cfRule type="containsBlanks" dxfId="4" priority="21">
      <formula>LEN(TRIM(G7))=0</formula>
    </cfRule>
  </conditionalFormatting>
  <conditionalFormatting sqref="G7:G15 Q7:Q15">
    <cfRule type="notContainsBlanks" dxfId="3" priority="19">
      <formula>LEN(TRIM(G7))&gt;0</formula>
    </cfRule>
  </conditionalFormatting>
  <conditionalFormatting sqref="G7:G15 Q7:Q15">
    <cfRule type="notContainsBlanks" dxfId="2" priority="18">
      <formula>LEN(TRIM(G7))&gt;0</formula>
    </cfRule>
  </conditionalFormatting>
  <conditionalFormatting sqref="G7:G15">
    <cfRule type="notContainsBlanks" dxfId="1" priority="17">
      <formula>LEN(TRIM(G7))&gt;0</formula>
    </cfRule>
  </conditionalFormatting>
  <conditionalFormatting sqref="D7:D15">
    <cfRule type="containsBlanks" dxfId="0" priority="1">
      <formula>LEN(TRIM(D7))=0</formula>
    </cfRule>
  </conditionalFormatting>
  <dataValidations count="3">
    <dataValidation type="list" showInputMessage="1" showErrorMessage="1" sqref="E7:E15">
      <formula1>"ks,bal,sada,"</formula1>
    </dataValidation>
    <dataValidation type="list" showInputMessage="1" showErrorMessage="1" sqref="I7">
      <formula1>"ANO,NE"</formula1>
    </dataValidation>
    <dataValidation type="list" allowBlank="1" showInputMessage="1" showErrorMessage="1" sqref="I15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2021-03-29T06:15:38Z</cp:lastPrinted>
  <dcterms:created xsi:type="dcterms:W3CDTF">2014-03-05T12:43:32Z</dcterms:created>
  <dcterms:modified xsi:type="dcterms:W3CDTF">2021-03-29T11:30:54Z</dcterms:modified>
</cp:coreProperties>
</file>